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15312" windowHeight="9012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H17" i="5"/>
  <c r="H16"/>
  <c r="H15"/>
  <c r="H14"/>
  <c r="H13"/>
  <c r="G17"/>
  <c r="G16"/>
  <c r="G15"/>
  <c r="G14"/>
  <c r="G13"/>
  <c r="J25"/>
  <c r="G3"/>
  <c r="H3"/>
  <c r="G4"/>
  <c r="H4"/>
  <c r="G5"/>
  <c r="H5"/>
  <c r="G6"/>
  <c r="H6"/>
  <c r="G7"/>
  <c r="H7"/>
  <c r="G8"/>
  <c r="H8"/>
  <c r="G9"/>
  <c r="H9"/>
  <c r="G10"/>
  <c r="H10"/>
  <c r="E23"/>
  <c r="G23"/>
  <c r="J20" s="1"/>
  <c r="H18" l="1"/>
  <c r="G18"/>
  <c r="G11"/>
  <c r="H11"/>
  <c r="J13" l="1"/>
  <c r="J3"/>
  <c r="J26" l="1"/>
</calcChain>
</file>

<file path=xl/sharedStrings.xml><?xml version="1.0" encoding="utf-8"?>
<sst xmlns="http://schemas.openxmlformats.org/spreadsheetml/2006/main" count="52" uniqueCount="41">
  <si>
    <t>declinazione</t>
  </si>
  <si>
    <t>punteggio potenziale</t>
  </si>
  <si>
    <t>puntegio ottenuto</t>
  </si>
  <si>
    <t>indice ponderazione</t>
  </si>
  <si>
    <t>TOTALE GENERALE</t>
  </si>
  <si>
    <t>comportamento organizzativo</t>
  </si>
  <si>
    <t>motivazione, guida, sviluppo e valutazione dei collaboratori</t>
  </si>
  <si>
    <t>clima organizzativo interno</t>
  </si>
  <si>
    <t>gestione del tempo</t>
  </si>
  <si>
    <t>rispetto delle regole senza formalismi eccessivi</t>
  </si>
  <si>
    <t>promozione e gestione del cambiamento (innovazione tecnologica e organizzativa)</t>
  </si>
  <si>
    <t>attuazione del controllo di gestione</t>
  </si>
  <si>
    <t>integrazione e interfunzionalità</t>
  </si>
  <si>
    <t>peso specifico (0, 1, 2)</t>
  </si>
  <si>
    <t>punteggio (da 1 a 10)</t>
  </si>
  <si>
    <t>TOTALE COMPONENTE COMPORTAMENTO ORGANIZZATIVO</t>
  </si>
  <si>
    <t xml:space="preserve">Grado di raggiungimento dei risultati correlati agli obiettivi assegnati </t>
  </si>
  <si>
    <t>obiettivo 1</t>
  </si>
  <si>
    <t>obiettivo 2</t>
  </si>
  <si>
    <t>obiettivo 3</t>
  </si>
  <si>
    <t>Componente</t>
  </si>
  <si>
    <t>obiettivo</t>
  </si>
  <si>
    <t>complessità operativa              (da 1 a 5)</t>
  </si>
  <si>
    <t>priorità politica/ril. miglioramento (da 1 a 5)</t>
  </si>
  <si>
    <t xml:space="preserve">totale </t>
  </si>
  <si>
    <t>TOTALE COMPONENTE RAGGIUNGIMENTO OBIETTIVI</t>
  </si>
  <si>
    <t>qualità dell'apporto personale (approccio positivo, orientamento alla soluzione dei problemi, spirito di iniziativa)</t>
  </si>
  <si>
    <t>% di realizzazione</t>
  </si>
  <si>
    <t>punteggio ottenuto</t>
  </si>
  <si>
    <t>Andamento dell’attività ordinaria</t>
  </si>
  <si>
    <t>linea di attività</t>
  </si>
  <si>
    <t>TOTALE COMPONENTE ANDAMENTO ATTIVITA' ORDINARIA</t>
  </si>
  <si>
    <t xml:space="preserve">Risultato dell’Ente </t>
  </si>
  <si>
    <t>punteggio ottenuto           (da 1 a 10)</t>
  </si>
  <si>
    <t>% media risultati dell'Ente</t>
  </si>
  <si>
    <t>urbanistica</t>
  </si>
  <si>
    <t>edilizia</t>
  </si>
  <si>
    <t>commercio</t>
  </si>
  <si>
    <t>obiettivo 4</t>
  </si>
  <si>
    <t>obiettivo 5</t>
  </si>
  <si>
    <t xml:space="preserve">  n.1   anno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</si>
</sst>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0"/>
      <name val="Arial"/>
    </font>
    <font>
      <sz val="10"/>
      <name val="Arial"/>
    </font>
    <font>
      <i/>
      <sz val="8"/>
      <color indexed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8"/>
      <name val="Cambria"/>
      <family val="1"/>
    </font>
    <font>
      <sz val="10"/>
      <color indexed="8"/>
      <name val="Arial"/>
      <family val="2"/>
    </font>
    <font>
      <i/>
      <sz val="10"/>
      <name val="Cambria"/>
      <family val="1"/>
    </font>
    <font>
      <b/>
      <sz val="9"/>
      <name val="Cambria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wrapText="1"/>
    </xf>
    <xf numFmtId="0" fontId="7" fillId="0" borderId="1" xfId="0" applyFont="1" applyBorder="1" applyAlignment="1"/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/>
    <xf numFmtId="0" fontId="9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/>
    <xf numFmtId="43" fontId="0" fillId="0" borderId="0" xfId="0" applyNumberFormat="1"/>
    <xf numFmtId="43" fontId="1" fillId="0" borderId="0" xfId="1"/>
    <xf numFmtId="9" fontId="1" fillId="0" borderId="0" xfId="2"/>
    <xf numFmtId="43" fontId="0" fillId="0" borderId="9" xfId="0" applyNumberFormat="1" applyBorder="1"/>
    <xf numFmtId="0" fontId="0" fillId="7" borderId="0" xfId="0" applyFill="1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7" workbookViewId="0">
      <selection activeCell="C40" sqref="C40"/>
    </sheetView>
  </sheetViews>
  <sheetFormatPr defaultRowHeight="13.2"/>
  <cols>
    <col min="2" max="2" width="22" customWidth="1"/>
    <col min="3" max="3" width="31.5546875" customWidth="1"/>
    <col min="4" max="4" width="11" customWidth="1"/>
    <col min="5" max="5" width="13.33203125" customWidth="1"/>
    <col min="6" max="6" width="11" customWidth="1"/>
    <col min="7" max="7" width="9.6640625" customWidth="1"/>
    <col min="9" max="9" width="13" customWidth="1"/>
    <col min="10" max="10" width="10.5546875" customWidth="1"/>
  </cols>
  <sheetData>
    <row r="1" spans="1:12" ht="13.8" thickBot="1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8"/>
    </row>
    <row r="2" spans="1:12" ht="31.2" customHeight="1">
      <c r="A2" s="13"/>
      <c r="B2" s="14" t="s">
        <v>20</v>
      </c>
      <c r="C2" s="66" t="s">
        <v>0</v>
      </c>
      <c r="D2" s="66"/>
      <c r="E2" s="28" t="s">
        <v>13</v>
      </c>
      <c r="F2" s="28" t="s">
        <v>14</v>
      </c>
      <c r="G2" s="28" t="s">
        <v>1</v>
      </c>
      <c r="H2" s="28" t="s">
        <v>2</v>
      </c>
      <c r="I2" s="15" t="s">
        <v>3</v>
      </c>
      <c r="J2" s="16" t="s">
        <v>24</v>
      </c>
    </row>
    <row r="3" spans="1:12" ht="24" customHeight="1">
      <c r="A3" s="92">
        <v>1</v>
      </c>
      <c r="B3" s="95" t="s">
        <v>5</v>
      </c>
      <c r="C3" s="93" t="s">
        <v>6</v>
      </c>
      <c r="D3" s="94"/>
      <c r="E3" s="5">
        <v>2</v>
      </c>
      <c r="F3" s="5">
        <v>9</v>
      </c>
      <c r="G3" s="29">
        <f t="shared" ref="G3:G10" si="0">10*E3</f>
        <v>20</v>
      </c>
      <c r="H3" s="29">
        <f t="shared" ref="H3:H10" si="1">F3*E3</f>
        <v>18</v>
      </c>
      <c r="I3" s="82">
        <v>30</v>
      </c>
      <c r="J3" s="89">
        <f>H11/G11*I3</f>
        <v>26.571428571428569</v>
      </c>
    </row>
    <row r="4" spans="1:12" ht="17.25" customHeight="1">
      <c r="A4" s="92"/>
      <c r="B4" s="95"/>
      <c r="C4" s="69" t="s">
        <v>7</v>
      </c>
      <c r="D4" s="70"/>
      <c r="E4" s="1">
        <v>2</v>
      </c>
      <c r="F4" s="1">
        <v>9</v>
      </c>
      <c r="G4" s="29">
        <f t="shared" si="0"/>
        <v>20</v>
      </c>
      <c r="H4" s="29">
        <f t="shared" si="1"/>
        <v>18</v>
      </c>
      <c r="I4" s="38"/>
      <c r="J4" s="90"/>
    </row>
    <row r="5" spans="1:12" ht="18.75" customHeight="1">
      <c r="A5" s="92"/>
      <c r="B5" s="95"/>
      <c r="C5" s="69" t="s">
        <v>8</v>
      </c>
      <c r="D5" s="70"/>
      <c r="E5" s="1">
        <v>2</v>
      </c>
      <c r="F5" s="1">
        <v>7</v>
      </c>
      <c r="G5" s="29">
        <f t="shared" si="0"/>
        <v>20</v>
      </c>
      <c r="H5" s="29">
        <f t="shared" si="1"/>
        <v>14</v>
      </c>
      <c r="I5" s="38"/>
      <c r="J5" s="90"/>
      <c r="L5" s="17"/>
    </row>
    <row r="6" spans="1:12" ht="20.25" customHeight="1">
      <c r="A6" s="92"/>
      <c r="B6" s="95"/>
      <c r="C6" s="69" t="s">
        <v>9</v>
      </c>
      <c r="D6" s="70"/>
      <c r="E6" s="1">
        <v>1</v>
      </c>
      <c r="F6" s="1">
        <v>9</v>
      </c>
      <c r="G6" s="29">
        <f t="shared" si="0"/>
        <v>10</v>
      </c>
      <c r="H6" s="29">
        <f t="shared" si="1"/>
        <v>9</v>
      </c>
      <c r="I6" s="38"/>
      <c r="J6" s="90"/>
      <c r="L6" s="17"/>
    </row>
    <row r="7" spans="1:12" ht="25.5" customHeight="1">
      <c r="A7" s="92"/>
      <c r="B7" s="95"/>
      <c r="C7" s="69" t="s">
        <v>10</v>
      </c>
      <c r="D7" s="70"/>
      <c r="E7" s="1">
        <v>2</v>
      </c>
      <c r="F7" s="1">
        <v>9</v>
      </c>
      <c r="G7" s="29">
        <f t="shared" si="0"/>
        <v>20</v>
      </c>
      <c r="H7" s="29">
        <f t="shared" si="1"/>
        <v>18</v>
      </c>
      <c r="I7" s="38"/>
      <c r="J7" s="90"/>
    </row>
    <row r="8" spans="1:12" ht="20.25" customHeight="1">
      <c r="A8" s="92"/>
      <c r="B8" s="95"/>
      <c r="C8" s="69" t="s">
        <v>11</v>
      </c>
      <c r="D8" s="70"/>
      <c r="E8" s="1">
        <v>2</v>
      </c>
      <c r="F8" s="1">
        <v>9</v>
      </c>
      <c r="G8" s="29">
        <f t="shared" si="0"/>
        <v>20</v>
      </c>
      <c r="H8" s="29">
        <f t="shared" si="1"/>
        <v>18</v>
      </c>
      <c r="I8" s="38"/>
      <c r="J8" s="90"/>
    </row>
    <row r="9" spans="1:12" ht="19.5" customHeight="1">
      <c r="A9" s="92"/>
      <c r="B9" s="95"/>
      <c r="C9" s="69" t="s">
        <v>12</v>
      </c>
      <c r="D9" s="70"/>
      <c r="E9" s="1">
        <v>1</v>
      </c>
      <c r="F9" s="1">
        <v>9</v>
      </c>
      <c r="G9" s="29">
        <f t="shared" si="0"/>
        <v>10</v>
      </c>
      <c r="H9" s="29">
        <f t="shared" si="1"/>
        <v>9</v>
      </c>
      <c r="I9" s="38"/>
      <c r="J9" s="90"/>
    </row>
    <row r="10" spans="1:12" ht="36.75" customHeight="1">
      <c r="A10" s="52"/>
      <c r="B10" s="96"/>
      <c r="C10" s="69" t="s">
        <v>26</v>
      </c>
      <c r="D10" s="70"/>
      <c r="E10" s="1">
        <v>2</v>
      </c>
      <c r="F10" s="1">
        <v>10</v>
      </c>
      <c r="G10" s="29">
        <f t="shared" si="0"/>
        <v>20</v>
      </c>
      <c r="H10" s="29">
        <f t="shared" si="1"/>
        <v>20</v>
      </c>
      <c r="I10" s="38"/>
      <c r="J10" s="90"/>
    </row>
    <row r="11" spans="1:12" ht="17.25" customHeight="1" thickBot="1">
      <c r="A11" s="76" t="s">
        <v>15</v>
      </c>
      <c r="B11" s="77"/>
      <c r="C11" s="77"/>
      <c r="D11" s="77"/>
      <c r="E11" s="77"/>
      <c r="F11" s="78"/>
      <c r="G11" s="30">
        <f>SUM(G3:G10)</f>
        <v>140</v>
      </c>
      <c r="H11" s="30">
        <f>SUM(H3:H10)</f>
        <v>124</v>
      </c>
      <c r="I11" s="83"/>
      <c r="J11" s="91"/>
    </row>
    <row r="12" spans="1:12" ht="48" customHeight="1">
      <c r="A12" s="8"/>
      <c r="B12" s="9" t="s">
        <v>20</v>
      </c>
      <c r="C12" s="9" t="s">
        <v>21</v>
      </c>
      <c r="D12" s="10" t="s">
        <v>22</v>
      </c>
      <c r="E12" s="10" t="s">
        <v>23</v>
      </c>
      <c r="F12" s="10" t="s">
        <v>27</v>
      </c>
      <c r="G12" s="10" t="s">
        <v>1</v>
      </c>
      <c r="H12" s="10" t="s">
        <v>28</v>
      </c>
      <c r="I12" s="11" t="s">
        <v>3</v>
      </c>
      <c r="J12" s="12" t="s">
        <v>24</v>
      </c>
    </row>
    <row r="13" spans="1:12" ht="24" customHeight="1">
      <c r="A13" s="52">
        <v>2</v>
      </c>
      <c r="B13" s="48" t="s">
        <v>16</v>
      </c>
      <c r="C13" s="4" t="s">
        <v>17</v>
      </c>
      <c r="D13" s="6">
        <v>2</v>
      </c>
      <c r="E13" s="5">
        <v>3</v>
      </c>
      <c r="F13" s="5">
        <v>100</v>
      </c>
      <c r="G13" s="29">
        <f t="shared" ref="G13:G17" si="2">100*D13*E13</f>
        <v>600</v>
      </c>
      <c r="H13" s="29">
        <f>F13*D13*E13</f>
        <v>600</v>
      </c>
      <c r="I13" s="82">
        <v>30</v>
      </c>
      <c r="J13" s="71">
        <f>H18/G18*I13</f>
        <v>23.043478260869563</v>
      </c>
    </row>
    <row r="14" spans="1:12" ht="24" customHeight="1">
      <c r="A14" s="52"/>
      <c r="B14" s="48"/>
      <c r="C14" s="3" t="s">
        <v>18</v>
      </c>
      <c r="D14" s="7">
        <v>3</v>
      </c>
      <c r="E14" s="1">
        <v>5</v>
      </c>
      <c r="F14" s="1">
        <v>100</v>
      </c>
      <c r="G14" s="29">
        <f t="shared" si="2"/>
        <v>1500</v>
      </c>
      <c r="H14" s="29">
        <f>F14*D14*E14</f>
        <v>1500</v>
      </c>
      <c r="I14" s="82"/>
      <c r="J14" s="71"/>
    </row>
    <row r="15" spans="1:12" ht="24" customHeight="1">
      <c r="A15" s="52"/>
      <c r="B15" s="48"/>
      <c r="C15" s="4" t="s">
        <v>19</v>
      </c>
      <c r="D15" s="6">
        <v>4</v>
      </c>
      <c r="E15" s="5">
        <v>5</v>
      </c>
      <c r="F15" s="5">
        <v>100</v>
      </c>
      <c r="G15" s="29">
        <f t="shared" si="2"/>
        <v>2000</v>
      </c>
      <c r="H15" s="29">
        <f>F15*D15*E15</f>
        <v>2000</v>
      </c>
      <c r="I15" s="82"/>
      <c r="J15" s="71"/>
    </row>
    <row r="16" spans="1:12" ht="24" customHeight="1">
      <c r="A16" s="52"/>
      <c r="B16" s="48"/>
      <c r="C16" s="4" t="s">
        <v>38</v>
      </c>
      <c r="D16" s="6">
        <v>4</v>
      </c>
      <c r="E16" s="5">
        <v>4</v>
      </c>
      <c r="F16" s="5">
        <v>0</v>
      </c>
      <c r="G16" s="29">
        <f t="shared" si="2"/>
        <v>1600</v>
      </c>
      <c r="H16" s="29">
        <f>F16*D16*E16</f>
        <v>0</v>
      </c>
      <c r="I16" s="82"/>
      <c r="J16" s="71"/>
    </row>
    <row r="17" spans="1:10" ht="24" customHeight="1">
      <c r="A17" s="52"/>
      <c r="B17" s="48"/>
      <c r="C17" s="4" t="s">
        <v>39</v>
      </c>
      <c r="D17" s="6">
        <v>3</v>
      </c>
      <c r="E17" s="5">
        <v>4</v>
      </c>
      <c r="F17" s="5">
        <v>100</v>
      </c>
      <c r="G17" s="29">
        <f t="shared" si="2"/>
        <v>1200</v>
      </c>
      <c r="H17" s="29">
        <f>F17*D17*E17</f>
        <v>1200</v>
      </c>
      <c r="I17" s="82"/>
      <c r="J17" s="71"/>
    </row>
    <row r="18" spans="1:10" ht="18" customHeight="1" thickBot="1">
      <c r="A18" s="79" t="s">
        <v>25</v>
      </c>
      <c r="B18" s="80"/>
      <c r="C18" s="80"/>
      <c r="D18" s="80"/>
      <c r="E18" s="80"/>
      <c r="F18" s="81"/>
      <c r="G18" s="31">
        <f>SUM(G13:G17)</f>
        <v>6900</v>
      </c>
      <c r="H18" s="31">
        <f>SUM(H13:H17)</f>
        <v>5300</v>
      </c>
      <c r="I18" s="39"/>
      <c r="J18" s="72"/>
    </row>
    <row r="19" spans="1:10" ht="26.4">
      <c r="A19" s="21"/>
      <c r="B19" s="18" t="s">
        <v>20</v>
      </c>
      <c r="C19" s="67" t="s">
        <v>30</v>
      </c>
      <c r="D19" s="68"/>
      <c r="E19" s="54" t="s">
        <v>1</v>
      </c>
      <c r="F19" s="55"/>
      <c r="G19" s="56" t="s">
        <v>33</v>
      </c>
      <c r="H19" s="57"/>
      <c r="I19" s="19" t="s">
        <v>3</v>
      </c>
      <c r="J19" s="20" t="s">
        <v>24</v>
      </c>
    </row>
    <row r="20" spans="1:10" ht="21" customHeight="1">
      <c r="A20" s="52">
        <v>3</v>
      </c>
      <c r="B20" s="47" t="s">
        <v>29</v>
      </c>
      <c r="C20" s="63" t="s">
        <v>35</v>
      </c>
      <c r="D20" s="64"/>
      <c r="E20" s="45">
        <v>10</v>
      </c>
      <c r="F20" s="46"/>
      <c r="G20" s="45">
        <v>10</v>
      </c>
      <c r="H20" s="61"/>
      <c r="I20" s="38">
        <v>20</v>
      </c>
      <c r="J20" s="40">
        <f>G23/E23*I20</f>
        <v>20</v>
      </c>
    </row>
    <row r="21" spans="1:10" ht="22.5" customHeight="1">
      <c r="A21" s="53"/>
      <c r="B21" s="47"/>
      <c r="C21" s="43" t="s">
        <v>36</v>
      </c>
      <c r="D21" s="44"/>
      <c r="E21" s="45">
        <v>10</v>
      </c>
      <c r="F21" s="46"/>
      <c r="G21" s="45">
        <v>10</v>
      </c>
      <c r="H21" s="61"/>
      <c r="I21" s="38"/>
      <c r="J21" s="41"/>
    </row>
    <row r="22" spans="1:10" ht="19.5" customHeight="1">
      <c r="A22" s="53"/>
      <c r="B22" s="48"/>
      <c r="C22" s="43" t="s">
        <v>37</v>
      </c>
      <c r="D22" s="44"/>
      <c r="E22" s="45">
        <v>10</v>
      </c>
      <c r="F22" s="46"/>
      <c r="G22" s="45">
        <v>10</v>
      </c>
      <c r="H22" s="61"/>
      <c r="I22" s="38"/>
      <c r="J22" s="41"/>
    </row>
    <row r="23" spans="1:10" ht="19.5" customHeight="1" thickBot="1">
      <c r="A23" s="58" t="s">
        <v>31</v>
      </c>
      <c r="B23" s="59"/>
      <c r="C23" s="59"/>
      <c r="D23" s="60"/>
      <c r="E23" s="62">
        <f>SUM(E20:F22)</f>
        <v>30</v>
      </c>
      <c r="F23" s="62"/>
      <c r="G23" s="62">
        <f>SUM(G20:H22)</f>
        <v>30</v>
      </c>
      <c r="H23" s="62"/>
      <c r="I23" s="39"/>
      <c r="J23" s="41"/>
    </row>
    <row r="24" spans="1:10" ht="25.5" customHeight="1">
      <c r="A24" s="23"/>
      <c r="B24" s="42" t="s">
        <v>20</v>
      </c>
      <c r="C24" s="42"/>
      <c r="D24" s="42"/>
      <c r="E24" s="42" t="s">
        <v>34</v>
      </c>
      <c r="F24" s="42"/>
      <c r="G24" s="42"/>
      <c r="H24" s="42"/>
      <c r="I24" s="24" t="s">
        <v>3</v>
      </c>
      <c r="J24" s="25" t="s">
        <v>24</v>
      </c>
    </row>
    <row r="25" spans="1:10" ht="25.5" customHeight="1" thickBot="1">
      <c r="A25" s="22">
        <v>4</v>
      </c>
      <c r="B25" s="84" t="s">
        <v>32</v>
      </c>
      <c r="C25" s="85"/>
      <c r="D25" s="85"/>
      <c r="E25" s="49">
        <v>87.31</v>
      </c>
      <c r="F25" s="50"/>
      <c r="G25" s="50"/>
      <c r="H25" s="51"/>
      <c r="I25" s="2">
        <v>20</v>
      </c>
      <c r="J25" s="26">
        <f>E25*20/100</f>
        <v>17.462</v>
      </c>
    </row>
    <row r="26" spans="1:10" ht="17.25" customHeight="1" thickBot="1">
      <c r="A26" s="73" t="s">
        <v>4</v>
      </c>
      <c r="B26" s="74"/>
      <c r="C26" s="74"/>
      <c r="D26" s="74"/>
      <c r="E26" s="74"/>
      <c r="F26" s="74"/>
      <c r="G26" s="74"/>
      <c r="H26" s="74"/>
      <c r="I26" s="75"/>
      <c r="J26" s="27">
        <f>SUM(J3:J25)</f>
        <v>87.076906832298135</v>
      </c>
    </row>
    <row r="28" spans="1:10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>
      <c r="C29" s="34"/>
      <c r="D29" s="34"/>
    </row>
    <row r="30" spans="1:10">
      <c r="C30" s="34"/>
      <c r="D30" s="35"/>
    </row>
    <row r="31" spans="1:10">
      <c r="C31" s="34"/>
    </row>
    <row r="32" spans="1:10">
      <c r="C32" s="32"/>
      <c r="D32" s="33"/>
    </row>
    <row r="34" spans="3:4">
      <c r="D34" s="37"/>
    </row>
    <row r="35" spans="3:4" ht="13.8" thickBot="1"/>
    <row r="36" spans="3:4" ht="13.8" thickBot="1">
      <c r="C36" s="32"/>
      <c r="D36" s="36"/>
    </row>
  </sheetData>
  <mergeCells count="45">
    <mergeCell ref="A1:J1"/>
    <mergeCell ref="J3:J11"/>
    <mergeCell ref="A3:A10"/>
    <mergeCell ref="C3:D3"/>
    <mergeCell ref="C4:D4"/>
    <mergeCell ref="C5:D5"/>
    <mergeCell ref="C10:D10"/>
    <mergeCell ref="B3:B10"/>
    <mergeCell ref="A28:J28"/>
    <mergeCell ref="C2:D2"/>
    <mergeCell ref="C19:D19"/>
    <mergeCell ref="C6:D6"/>
    <mergeCell ref="C7:D7"/>
    <mergeCell ref="C8:D8"/>
    <mergeCell ref="A13:A17"/>
    <mergeCell ref="B13:B17"/>
    <mergeCell ref="C9:D9"/>
    <mergeCell ref="J13:J18"/>
    <mergeCell ref="A26:I26"/>
    <mergeCell ref="A11:F11"/>
    <mergeCell ref="A18:F18"/>
    <mergeCell ref="I3:I11"/>
    <mergeCell ref="I13:I18"/>
    <mergeCell ref="B25:D25"/>
    <mergeCell ref="E25:H25"/>
    <mergeCell ref="A20:A22"/>
    <mergeCell ref="E19:F19"/>
    <mergeCell ref="G19:H19"/>
    <mergeCell ref="A23:D23"/>
    <mergeCell ref="G20:H20"/>
    <mergeCell ref="G21:H21"/>
    <mergeCell ref="G22:H22"/>
    <mergeCell ref="E23:F23"/>
    <mergeCell ref="G23:H23"/>
    <mergeCell ref="C21:D21"/>
    <mergeCell ref="C20:D20"/>
    <mergeCell ref="I20:I23"/>
    <mergeCell ref="J20:J23"/>
    <mergeCell ref="B24:D24"/>
    <mergeCell ref="E24:H24"/>
    <mergeCell ref="C22:D22"/>
    <mergeCell ref="E20:F20"/>
    <mergeCell ref="E21:F21"/>
    <mergeCell ref="E22:F22"/>
    <mergeCell ref="B20:B22"/>
  </mergeCells>
  <phoneticPr fontId="0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comune motta visconti</cp:lastModifiedBy>
  <cp:lastPrinted>2013-06-06T09:41:03Z</cp:lastPrinted>
  <dcterms:created xsi:type="dcterms:W3CDTF">2011-04-13T11:58:19Z</dcterms:created>
  <dcterms:modified xsi:type="dcterms:W3CDTF">2018-03-30T09:53:14Z</dcterms:modified>
</cp:coreProperties>
</file>